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0\4to Trimestre 2020\0 GENERACION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20" i="1"/>
  <c r="I18" i="1"/>
  <c r="I16" i="1"/>
  <c r="I12" i="1"/>
  <c r="I11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F15" i="1"/>
  <c r="I15" i="1" s="1"/>
  <c r="F14" i="1"/>
  <c r="I14" i="1" s="1"/>
  <c r="F13" i="1"/>
  <c r="I13" i="1" s="1"/>
  <c r="F12" i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H37" i="1"/>
  <c r="I10" i="1"/>
  <c r="E37" i="1"/>
  <c r="G37" i="1"/>
  <c r="I31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<sst xmlns="http://schemas.openxmlformats.org/spreadsheetml/2006/main" count="65" uniqueCount="65">
  <si>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</si>
  <si>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</si>
  <si>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</si>
  <si>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</si>
  <si>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</si>
  <si>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</si>
  <si>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</si>
  <si>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</si>
  <si>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</si>
  <si>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</si>
  <si>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</si>
  <si>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</si>
  <si>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</si>
  <si>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</si>
  <si>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</si>
  <si>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</si>
  <si>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</si>
  <si>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</si>
  <si>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</si>
  <si>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</si>
  <si>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</si>
  <si>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</si>
  <si>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</si>
  <si>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</si>
  <si>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</si>
  <si>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</si>
  <si>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</si>
  <si>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</si>
  <si>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</si>
  <si>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</si>
  <si>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</si>
  <si>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</si>
  <si>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</si>
  <si>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</si>
  <si>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</si>
  <si>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</si>
  <si>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</si>
  <si>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</si>
  <si>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</si>
  <si>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</si>
  <si>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</si>
  <si>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</si>
  <si>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</si>
  <si>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</si>
  <si>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</si>
  <si>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</si>
  <si>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</si>
  <si>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</si>
  <si>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</si>
  <si>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</si>
  <si>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</si>
  <si>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</si>
  <si>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</si>
  <si>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</si>
  <si>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</si>
  <si>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</si>
  <si>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</si>
  <si>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</si>
  <si>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</si>
  <si>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</si>
  <si>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</si>
  <si>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</si>
  <si>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</si>
  <si>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</si>
  <si>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SILAO DE LA VICTORIA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</si>
</sst>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18583935.350000001</v>
      </c>
      <c r="F7" s="18">
        <f t="shared" ref="F7:I7" si="0">SUM(F8:F9)</f>
        <v>18583935.350000001</v>
      </c>
      <c r="G7" s="18">
        <f t="shared" si="0"/>
        <v>17592043.210000001</v>
      </c>
      <c r="H7" s="18">
        <f t="shared" si="0"/>
        <v>17144822.280000001</v>
      </c>
      <c r="I7" s="18">
        <f t="shared" si="0"/>
        <v>991892.1400000006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18583935.350000001</v>
      </c>
      <c r="F8" s="19">
        <f>D8+E8</f>
        <v>18583935.350000001</v>
      </c>
      <c r="G8" s="19">
        <v>17592043.210000001</v>
      </c>
      <c r="H8" s="19">
        <v>17144822.280000001</v>
      </c>
      <c r="I8" s="19">
        <f>F8-G8</f>
        <v>991892.1400000006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588899971.35000002</v>
      </c>
      <c r="E10" s="18">
        <f>SUM(E11:E18)</f>
        <v>169281622.89000002</v>
      </c>
      <c r="F10" s="18">
        <f t="shared" ref="F10:I10" si="1">SUM(F11:F18)</f>
        <v>758181594.23999989</v>
      </c>
      <c r="G10" s="18">
        <f t="shared" si="1"/>
        <v>711067684.97000003</v>
      </c>
      <c r="H10" s="18">
        <f t="shared" si="1"/>
        <v>642316561.68999994</v>
      </c>
      <c r="I10" s="18">
        <f t="shared" si="1"/>
        <v>47113909.270000048</v>
      </c>
    </row>
    <row r="11" spans="1:9" x14ac:dyDescent="0.2">
      <c r="A11" s="27" t="s">
        <v>46</v>
      </c>
      <c r="B11" s="9"/>
      <c r="C11" s="3" t="s">
        <v>4</v>
      </c>
      <c r="D11" s="19">
        <v>465879507.91000003</v>
      </c>
      <c r="E11" s="19">
        <v>125226293.84</v>
      </c>
      <c r="F11" s="19">
        <f t="shared" ref="F11:F18" si="2">D11+E11</f>
        <v>591105801.75</v>
      </c>
      <c r="G11" s="19">
        <v>587513703.30999994</v>
      </c>
      <c r="H11" s="19">
        <v>531522410.56</v>
      </c>
      <c r="I11" s="19">
        <f t="shared" ref="I11:I18" si="3">F11-G11</f>
        <v>3592098.4400000572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1215635.44</v>
      </c>
      <c r="E13" s="19">
        <v>-585571.88</v>
      </c>
      <c r="F13" s="19">
        <f t="shared" si="2"/>
        <v>630063.55999999994</v>
      </c>
      <c r="G13" s="19">
        <v>590276.87</v>
      </c>
      <c r="H13" s="19">
        <v>525693.06999999995</v>
      </c>
      <c r="I13" s="19">
        <f t="shared" si="3"/>
        <v>39786.689999999944</v>
      </c>
    </row>
    <row r="14" spans="1:9" x14ac:dyDescent="0.2">
      <c r="A14" s="27" t="s">
        <v>42</v>
      </c>
      <c r="B14" s="9"/>
      <c r="C14" s="3" t="s">
        <v>7</v>
      </c>
      <c r="D14" s="19">
        <v>6025723.1799999997</v>
      </c>
      <c r="E14" s="19">
        <v>146420.21</v>
      </c>
      <c r="F14" s="19">
        <f t="shared" si="2"/>
        <v>6172143.3899999997</v>
      </c>
      <c r="G14" s="19">
        <v>6109943.5199999996</v>
      </c>
      <c r="H14" s="19">
        <v>4612238.93</v>
      </c>
      <c r="I14" s="19">
        <f t="shared" si="3"/>
        <v>62199.870000000112</v>
      </c>
    </row>
    <row r="15" spans="1:9" x14ac:dyDescent="0.2">
      <c r="A15" s="27" t="s">
        <v>48</v>
      </c>
      <c r="B15" s="9"/>
      <c r="C15" s="3" t="s">
        <v>8</v>
      </c>
      <c r="D15" s="19">
        <v>10609725</v>
      </c>
      <c r="E15" s="19">
        <v>-2843860.57</v>
      </c>
      <c r="F15" s="19">
        <f t="shared" si="2"/>
        <v>7765864.4299999997</v>
      </c>
      <c r="G15" s="19">
        <v>7506307.4500000002</v>
      </c>
      <c r="H15" s="19">
        <v>6978387.0800000001</v>
      </c>
      <c r="I15" s="19">
        <f t="shared" si="3"/>
        <v>259556.97999999952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105169379.81999999</v>
      </c>
      <c r="E18" s="19">
        <v>47338341.289999999</v>
      </c>
      <c r="F18" s="19">
        <f t="shared" si="2"/>
        <v>152507721.10999998</v>
      </c>
      <c r="G18" s="19">
        <v>109347453.81999999</v>
      </c>
      <c r="H18" s="19">
        <v>98677832.049999997</v>
      </c>
      <c r="I18" s="19">
        <f t="shared" si="3"/>
        <v>43160267.289999992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5206522.7699999996</v>
      </c>
      <c r="E19" s="18">
        <f>SUM(E20:E22)</f>
        <v>-1321235.92</v>
      </c>
      <c r="F19" s="18">
        <f t="shared" ref="F19:I19" si="4">SUM(F20:F22)</f>
        <v>3885286.8499999996</v>
      </c>
      <c r="G19" s="18">
        <f t="shared" si="4"/>
        <v>3854391.48</v>
      </c>
      <c r="H19" s="18">
        <f t="shared" si="4"/>
        <v>3476172.03</v>
      </c>
      <c r="I19" s="18">
        <f t="shared" si="4"/>
        <v>30895.369999999646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5206522.7699999996</v>
      </c>
      <c r="E21" s="19">
        <v>-1321235.92</v>
      </c>
      <c r="F21" s="19">
        <f t="shared" si="5"/>
        <v>3885286.8499999996</v>
      </c>
      <c r="G21" s="19">
        <v>3854391.48</v>
      </c>
      <c r="H21" s="19">
        <v>3476172.03</v>
      </c>
      <c r="I21" s="19">
        <f t="shared" si="6"/>
        <v>30895.369999999646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594106494.12</v>
      </c>
      <c r="E37" s="24">
        <f t="shared" ref="E37:I37" si="16">SUM(E7+E10+E19+E23+E26+E31)</f>
        <v>186544322.32000002</v>
      </c>
      <c r="F37" s="24">
        <f t="shared" si="16"/>
        <v>780650816.43999994</v>
      </c>
      <c r="G37" s="24">
        <f t="shared" si="16"/>
        <v>732514119.66000009</v>
      </c>
      <c r="H37" s="24">
        <f t="shared" si="16"/>
        <v>662937555.99999988</v>
      </c>
      <c r="I37" s="24">
        <f t="shared" si="16"/>
        <v>48136696.780000046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2021-01-29T19:43:57Z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